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7-2024_IROP\"/>
    </mc:Choice>
  </mc:AlternateContent>
  <xr:revisionPtr revIDLastSave="0" documentId="13_ncr:1_{A5E32099-67E0-4FA6-AEDA-A1839D81AD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0" i="1" l="1"/>
  <c r="R12" i="1"/>
  <c r="U12" i="1" l="1"/>
  <c r="U10" i="1" l="1"/>
  <c r="U9" i="1"/>
  <c r="V11" i="1"/>
  <c r="V14" i="1"/>
  <c r="V7" i="1"/>
  <c r="U8" i="1"/>
  <c r="V8" i="1"/>
  <c r="V10" i="1"/>
  <c r="U11" i="1"/>
  <c r="V12" i="1"/>
  <c r="U13" i="1"/>
  <c r="V13" i="1"/>
  <c r="U14" i="1"/>
  <c r="R8" i="1"/>
  <c r="R9" i="1"/>
  <c r="R11" i="1"/>
  <c r="R13" i="1"/>
  <c r="R14" i="1"/>
  <c r="R7" i="1"/>
  <c r="S17" i="1" l="1"/>
  <c r="V9" i="1"/>
  <c r="U7" i="1"/>
  <c r="T17" i="1" s="1"/>
</calcChain>
</file>

<file path=xl/sharedStrings.xml><?xml version="1.0" encoding="utf-8"?>
<sst xmlns="http://schemas.openxmlformats.org/spreadsheetml/2006/main" count="94" uniqueCount="66">
  <si>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</si>
  <si>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</si>
  <si>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</si>
  <si>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</si>
  <si>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</si>
  <si>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</si>
  <si>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</si>
  <si>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</si>
  <si>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</si>
  <si>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</si>
  <si>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</si>
  <si>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</si>
  <si>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</si>
  <si>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</si>
  <si>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</si>
  <si>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</si>
  <si>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</si>
  <si>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</si>
  <si>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</si>
  <si>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</si>
  <si>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</si>
  <si>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</si>
  <si>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</si>
  <si>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</si>
  <si>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</si>
  <si>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</si>
  <si>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</si>
  <si>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</si>
  <si>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</si>
  <si>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</si>
  <si>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</si>
  <si>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</si>
  <si>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 xml:space="preserve">39155000-3 - Nábytek pro knihovny </t>
  </si>
  <si>
    <t>Ilustrační obrázek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</si>
  <si>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</si>
  <si>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Společná faktura</t>
  </si>
  <si>
    <t>NE</t>
  </si>
  <si>
    <t>ANO</t>
  </si>
  <si>
    <t xml:space="preserve">Termín dodání </t>
  </si>
  <si>
    <t>Mgr. Zuzana Činátlová,
Tel.: 37763 7730</t>
  </si>
  <si>
    <r>
      <t xml:space="preserve">sady Pětatřicátníků 16, 
301 00 Plzeň,
</t>
    </r>
    <r>
      <rPr>
        <b/>
        <sz val="11"/>
        <color rgb="FF000000"/>
        <rFont val="Calibri"/>
        <family val="2"/>
        <charset val="238"/>
      </rPr>
      <t>Filozofická a právnická knihovna ZČU,
3. NP - místnost PS 303</t>
    </r>
  </si>
  <si>
    <t>Akustické křeslo</t>
  </si>
  <si>
    <t>Stůl studijní</t>
  </si>
  <si>
    <r>
      <t xml:space="preserve">Stůl studijní 735 x 900 x 600 mm, kovová rámová podnož, 4x nespojené nohy opatřené aretační podložkou pro vyrovnání nerovnosti podlahy, profil podnože je hranatý min. 25 x 25 mm, </t>
    </r>
    <r>
      <rPr>
        <b/>
        <sz val="11"/>
        <color rgb="FF000000"/>
        <rFont val="Calibri"/>
        <family val="2"/>
        <charset val="238"/>
      </rPr>
      <t>barva nohou černá</t>
    </r>
    <r>
      <rPr>
        <sz val="11"/>
        <color rgb="FF000000"/>
        <rFont val="Calibri"/>
        <family val="2"/>
        <charset val="238"/>
      </rPr>
      <t xml:space="preserve">. Deska tl. 25 mm, </t>
    </r>
    <r>
      <rPr>
        <b/>
        <sz val="11"/>
        <color rgb="FF000000"/>
        <rFont val="Calibri"/>
        <family val="2"/>
        <charset val="238"/>
      </rPr>
      <t>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praskliny.</t>
    </r>
    <r>
      <rPr>
        <b/>
        <sz val="11"/>
        <color rgb="FF000000"/>
        <rFont val="Calibri"/>
        <family val="2"/>
        <charset val="238"/>
      </rPr>
      <t xml:space="preserve"> Přesný odstín lamina bude vybrán zadavatelem na základě vzorků / ukázky poskytnutých dodavatelem.</t>
    </r>
  </si>
  <si>
    <t>Stůl konferenční</t>
  </si>
  <si>
    <r>
      <t xml:space="preserve">Stůl konferenční 550 x 900 x 600 mm, deska  tl. 25 mm provedení LTD, </t>
    </r>
    <r>
      <rPr>
        <b/>
        <sz val="11"/>
        <color rgb="FF000000"/>
        <rFont val="Calibri"/>
        <family val="2"/>
        <charset val="238"/>
      </rPr>
      <t>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praskliny. Kovová rámová podnož, 4x nespojené čtvercové nohy, profil podnože je hranatý min. 25 x 25 mm, </t>
    </r>
    <r>
      <rPr>
        <b/>
        <sz val="11"/>
        <color rgb="FF000000"/>
        <rFont val="Calibri"/>
        <family val="2"/>
        <charset val="238"/>
      </rPr>
      <t xml:space="preserve"> barva nohou černá</t>
    </r>
    <r>
      <rPr>
        <sz val="11"/>
        <color rgb="FF000000"/>
        <rFont val="Calibri"/>
        <family val="2"/>
        <charset val="238"/>
      </rPr>
      <t xml:space="preserve">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</si>
  <si>
    <r>
      <t xml:space="preserve">Regál na knihy jednostranný 2150 x 800 x 300 mm, provedení LTD tl. 25 mm (korpus i police).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(korpus) a dřevodekoru béžového dřeva a výrazné, velmi rozmanité suky a praskliny (police).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 xml:space="preserve">.
Pevná záda tl. 18 mm opatřená vrtáním pro podpěru police, boky budou mít předvrtaný rastr na přestavění polic, </t>
    </r>
    <r>
      <rPr>
        <b/>
        <sz val="11"/>
        <color rgb="FF000000"/>
        <rFont val="Calibri"/>
        <family val="2"/>
        <charset val="238"/>
      </rPr>
      <t>podpěry/držáky polic budou vybrány zadavatelem na základě vzorků/ukázky poskytnutých dodavatelem</t>
    </r>
    <r>
      <rPr>
        <sz val="11"/>
        <color rgb="FF000000"/>
        <rFont val="Calibri"/>
        <family val="2"/>
        <charset val="238"/>
      </rPr>
      <t xml:space="preserve">, nosnost jedné police min. 40 kg, záda i boky pohledové, vše ohraněno ABS 2 mm, regál má sokl, </t>
    </r>
    <r>
      <rPr>
        <b/>
        <sz val="11"/>
        <color rgb="FF000000"/>
        <rFont val="Calibri"/>
        <family val="2"/>
        <charset val="238"/>
      </rPr>
      <t>sestavy regálů budou upřesněny zadavatelem.</t>
    </r>
  </si>
  <si>
    <t>Regál na knihy oboustranný</t>
  </si>
  <si>
    <t>Regál na knihy jednostranný
800 mm</t>
  </si>
  <si>
    <t>Stůl konferenční kulatý - 
průměr desky 700 mm</t>
  </si>
  <si>
    <r>
      <t xml:space="preserve">Regál na knihy oboustranný 2150 x 800 x 600 mm, provedení LTD tl. 25 mm (korpus i police).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(korpus) a dřevodekoru béžového dřeva a výrazné, velmi rozmanité suky a praskliny (police), 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 / ukázky poskytnutých dodavatelem.
</t>
    </r>
    <r>
      <rPr>
        <sz val="11"/>
        <color rgb="FF000000"/>
        <rFont val="Calibri"/>
        <family val="2"/>
        <charset val="238"/>
      </rPr>
      <t xml:space="preserve">Pevná záda tl. 18 mm opatřená vrtáním pro podpěru police, boky budou mít předvrtaný rastr na přestavění polic, </t>
    </r>
    <r>
      <rPr>
        <b/>
        <sz val="11"/>
        <color rgb="FF000000"/>
        <rFont val="Calibri"/>
        <family val="2"/>
        <charset val="238"/>
      </rPr>
      <t>podpěry/držáky polic budou vybrány zadavatelem na základě vzorků/ukázky poskytnutých dodavatelem</t>
    </r>
    <r>
      <rPr>
        <sz val="11"/>
        <color rgb="FF000000"/>
        <rFont val="Calibri"/>
        <family val="2"/>
        <charset val="238"/>
      </rPr>
      <t xml:space="preserve">, nosnost jedné police min. 40 kg, záda i boky pohledové, vše ohraněno ABS 2 mm, regál má sokl, sestavy regálů jsou po 2, 3 a 5 regálech - </t>
    </r>
    <r>
      <rPr>
        <b/>
        <sz val="11"/>
        <color rgb="FF000000"/>
        <rFont val="Calibri"/>
        <family val="2"/>
        <charset val="238"/>
      </rPr>
      <t>bude upřesněno zadavatelem</t>
    </r>
    <r>
      <rPr>
        <sz val="11"/>
        <color rgb="FF000000"/>
        <rFont val="Calibri"/>
        <family val="2"/>
        <charset val="238"/>
      </rPr>
      <t>, z jednoho boku sestavy 5 regálů je nutný vývod pro sítě - bude tam umístěn dotykový monitor + počítač na knihovní katalog + polička cca 15 cm, sestava na monitor + katalog + polička bude provedena 4 x.</t>
    </r>
  </si>
  <si>
    <t>Název projektu: Integrovaný regionální operační program (IROP) -
Revitalizace dílčích knihoven UK ZČU v Plzni 
Číslo projektu: CZ.06.04.04/00/22_002/0002275</t>
  </si>
  <si>
    <t>Příloha č. 2 Kupní smlouvy - technická specifikace
Nábytek pro ZČU (II.) 027 - 2024</t>
  </si>
  <si>
    <r>
      <t xml:space="preserve">Akustické křeslo s možností vyklopení bariéry proti hluku.
Potahová látka: 
Složení: 100% polyester.
Gramáž: min. 490 g/bm
Test oděru Martindale: &gt; 100 000 otáček.
Výplň: ISOVER Akustic SSP 2.
Podnož komaxit černá - karbon (jemná struktura mat RAL 9005).
Rozměry:
max. šířka 760 mm,
max. výška 1 300 mm,
hmotnost max. 40 kg, 
min. výška sedáku 460 mm,
min. výška područky 740 mm,
hloubka min. 630 mm.
</t>
    </r>
    <r>
      <rPr>
        <b/>
        <sz val="11"/>
        <color rgb="FF000000"/>
        <rFont val="Calibri"/>
        <family val="2"/>
        <charset val="238"/>
      </rPr>
      <t>Barva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podnože </t>
    </r>
    <r>
      <rPr>
        <sz val="11"/>
        <color rgb="FF000000"/>
        <rFont val="Calibri"/>
        <family val="2"/>
        <charset val="238"/>
      </rPr>
      <t>černá,</t>
    </r>
    <r>
      <rPr>
        <b/>
        <sz val="11"/>
        <color rgb="FF000000"/>
        <rFont val="Calibri"/>
        <family val="2"/>
        <charset val="238"/>
      </rPr>
      <t xml:space="preserve"> barva potahové látky </t>
    </r>
    <r>
      <rPr>
        <sz val="11"/>
        <color rgb="FF000000"/>
        <rFont val="Calibri"/>
        <family val="2"/>
        <charset val="238"/>
      </rPr>
      <t xml:space="preserve">v odstínech šedé, šedomodré, šedozelené, modré. 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 / ukázky poskytnutých dodavatelem. 
</t>
    </r>
    <r>
      <rPr>
        <sz val="11"/>
        <color rgb="FF000000"/>
        <rFont val="Calibri"/>
        <family val="2"/>
        <charset val="238"/>
      </rPr>
      <t>Prodloužená záruční lhůta min. 3 roky.</t>
    </r>
  </si>
  <si>
    <t>Lenka Fajmanová, 
Tel.: 37763 7740, 7744, 7746</t>
  </si>
  <si>
    <t>do 22.1.2025</t>
  </si>
  <si>
    <r>
      <t xml:space="preserve">Kulatý konferenční stůl s centrální podnoží viz ilustrační obrázek, </t>
    </r>
    <r>
      <rPr>
        <b/>
        <sz val="11"/>
        <color rgb="FF000000"/>
        <rFont val="Calibri"/>
        <family val="2"/>
        <charset val="238"/>
      </rPr>
      <t>podnož černé barvy</t>
    </r>
    <r>
      <rPr>
        <sz val="11"/>
        <color rgb="FF000000"/>
        <rFont val="Calibri"/>
        <family val="2"/>
        <charset val="238"/>
      </rPr>
      <t>, deska tl. 18 mm,</t>
    </r>
    <r>
      <rPr>
        <b/>
        <sz val="11"/>
        <color rgb="FF000000"/>
        <rFont val="Calibri"/>
        <family val="2"/>
        <charset val="238"/>
      </rPr>
      <t xml:space="preserve"> 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praskliny,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>, průměr desky 500 mm, výška nohy 550 mm.</t>
    </r>
  </si>
  <si>
    <t>Stůl konferenční kulatý - 
průměr desky 500 mm</t>
  </si>
  <si>
    <r>
      <t xml:space="preserve">Kulatý konferenční stůl s centrální podnoží viz ilustrační obrázek, </t>
    </r>
    <r>
      <rPr>
        <b/>
        <sz val="11"/>
        <color rgb="FF000000"/>
        <rFont val="Calibri"/>
        <family val="2"/>
        <charset val="238"/>
      </rPr>
      <t>podnož černé barvy</t>
    </r>
    <r>
      <rPr>
        <sz val="11"/>
        <color rgb="FF000000"/>
        <rFont val="Calibri"/>
        <family val="2"/>
        <charset val="238"/>
      </rPr>
      <t xml:space="preserve">, deska tl. 18 mm, </t>
    </r>
    <r>
      <rPr>
        <b/>
        <sz val="11"/>
        <color rgb="FF000000"/>
        <rFont val="Calibri"/>
        <family val="2"/>
        <charset val="238"/>
      </rPr>
      <t>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praskliny,</t>
    </r>
    <r>
      <rPr>
        <b/>
        <sz val="11"/>
        <color rgb="FF000000"/>
        <rFont val="Calibri"/>
        <family val="2"/>
        <charset val="238"/>
      </rPr>
      <t xml:space="preserve"> 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>, průměr desky 700 mm, výška nohy 735 mm.</t>
    </r>
  </si>
  <si>
    <r>
      <t xml:space="preserve">Klatovská 51, 
301 00 Plzeň,
</t>
    </r>
    <r>
      <rPr>
        <b/>
        <sz val="11"/>
        <color rgb="FF000000"/>
        <rFont val="Calibri"/>
        <family val="2"/>
        <charset val="238"/>
      </rPr>
      <t>Pedagogická knihovna ZČU,
1. NP - místnosti KL 109 - KL 111</t>
    </r>
  </si>
  <si>
    <t>Sokl k časopiseckému regálu</t>
  </si>
  <si>
    <r>
      <rPr>
        <b/>
        <sz val="11"/>
        <color rgb="FF000000"/>
        <rFont val="Calibri"/>
        <family val="2"/>
        <charset val="238"/>
      </rPr>
      <t xml:space="preserve">7 ks: Lenka Fajmanová, </t>
    </r>
    <r>
      <rPr>
        <sz val="11"/>
        <color rgb="FF000000"/>
        <rFont val="Calibri"/>
        <family val="2"/>
        <charset val="238"/>
      </rPr>
      <t xml:space="preserve">
Tel.: 37763 7740, 7744, 7746
a
</t>
    </r>
    <r>
      <rPr>
        <b/>
        <sz val="11"/>
        <color rgb="FF000000"/>
        <rFont val="Calibri"/>
        <family val="2"/>
        <charset val="238"/>
      </rPr>
      <t>8 ks: Mgr. Zuzana Činátlová,</t>
    </r>
    <r>
      <rPr>
        <sz val="11"/>
        <color rgb="FF000000"/>
        <rFont val="Calibri"/>
        <family val="2"/>
        <charset val="238"/>
      </rPr>
      <t xml:space="preserve">
Tel.: 37763 7730</t>
    </r>
  </si>
  <si>
    <t>V případě, že se dodavatel při předání zboží na některá uvedená tel. čísla nedovolá, bude v takovém případě volat tel. 377 631 320.</t>
  </si>
  <si>
    <r>
      <t xml:space="preserve">Standardní sokl k regálu ke stávajícímu časopiceckému regálu 350 x 600 x 1820 mm.
</t>
    </r>
    <r>
      <rPr>
        <b/>
        <sz val="11"/>
        <color rgb="FF000000"/>
        <rFont val="Calibri"/>
        <family val="2"/>
        <charset val="238"/>
      </rPr>
      <t>Barva lamina:</t>
    </r>
    <r>
      <rPr>
        <sz val="11"/>
        <color rgb="FF000000"/>
        <rFont val="Calibri"/>
        <family val="2"/>
        <charset val="238"/>
      </rPr>
      <t xml:space="preserve">  opovídající stávající barvě na regálu. Stávající barva regálu je kombinací béžového kašmíru (korpus) a dřevodekoru béžového dřeva a výrazné, velmi rozmanité suky a praskliny (police).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</si>
  <si>
    <t>Doplnění stávajícího nábytku.
Dodání ve smontovaném stavu.
Dodání včetně potřebné montáže a instalace v dané místnosti.</t>
  </si>
  <si>
    <r>
      <rPr>
        <b/>
        <sz val="11"/>
        <color rgb="FF000000"/>
        <rFont val="Calibri"/>
        <family val="2"/>
        <charset val="238"/>
      </rPr>
      <t xml:space="preserve">7 ks: sady Pětatřicátníků 16, </t>
    </r>
    <r>
      <rPr>
        <sz val="11"/>
        <color rgb="FF000000"/>
        <rFont val="Calibri"/>
        <family val="2"/>
        <charset val="238"/>
      </rPr>
      <t xml:space="preserve">
301 00 Plzeň,
Filozofická a právnická knihovna ZČU,
3. NP - místnost PS 303
a
</t>
    </r>
    <r>
      <rPr>
        <b/>
        <sz val="11"/>
        <color rgb="FF000000"/>
        <rFont val="Calibri"/>
        <family val="2"/>
        <charset val="238"/>
      </rPr>
      <t xml:space="preserve">8 ks: Klatovská 51, </t>
    </r>
    <r>
      <rPr>
        <sz val="11"/>
        <color rgb="FF000000"/>
        <rFont val="Calibri"/>
        <family val="2"/>
        <charset val="238"/>
      </rPr>
      <t xml:space="preserve">
301 00 Plzeň,
Pedagogická knihovna ZČU,
1. NP - místnost KL 114, 108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</si>
</sst>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8" fillId="5" borderId="8" xfId="0" applyNumberFormat="1" applyFont="1" applyFill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8" fillId="5" borderId="12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897467</xdr:colOff>
      <xdr:row>6</xdr:row>
      <xdr:rowOff>177800</xdr:rowOff>
    </xdr:from>
    <xdr:to>
      <xdr:col>6</xdr:col>
      <xdr:colOff>3488629</xdr:colOff>
      <xdr:row>6</xdr:row>
      <xdr:rowOff>3350068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387E9073-B7C6-4B2E-80B8-DEEFF591D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62934" y="3445933"/>
          <a:ext cx="2591162" cy="3172268"/>
        </a:xfrm>
        <a:prstGeom prst="rect">
          <a:avLst/>
        </a:prstGeom>
      </xdr:spPr>
    </xdr:pic>
    <xdr:clientData/>
  </xdr:twoCellAnchor>
  <xdr:oneCellAnchor>
    <xdr:from>
      <xdr:col>6</xdr:col>
      <xdr:colOff>1210733</xdr:colOff>
      <xdr:row>8</xdr:row>
      <xdr:rowOff>160866</xdr:rowOff>
    </xdr:from>
    <xdr:ext cx="1774090" cy="1810669"/>
    <xdr:pic>
      <xdr:nvPicPr>
        <xdr:cNvPr id="22" name="Obrázek 21">
          <a:extLst>
            <a:ext uri="{FF2B5EF4-FFF2-40B4-BE49-F238E27FC236}">
              <a16:creationId xmlns:a16="http://schemas.microsoft.com/office/drawing/2014/main" id="{3FC78173-DE0C-4523-9B6E-6460A746E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76200" y="9042399"/>
          <a:ext cx="1774090" cy="1810669"/>
        </a:xfrm>
        <a:prstGeom prst="rect">
          <a:avLst/>
        </a:prstGeom>
      </xdr:spPr>
    </xdr:pic>
    <xdr:clientData/>
  </xdr:oneCellAnchor>
  <xdr:twoCellAnchor editAs="oneCell">
    <xdr:from>
      <xdr:col>6</xdr:col>
      <xdr:colOff>1168400</xdr:colOff>
      <xdr:row>9</xdr:row>
      <xdr:rowOff>143933</xdr:rowOff>
    </xdr:from>
    <xdr:to>
      <xdr:col>6</xdr:col>
      <xdr:colOff>3149877</xdr:colOff>
      <xdr:row>9</xdr:row>
      <xdr:rowOff>1925357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2C47EDB3-0220-4437-98E8-7E8BEDE66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33867" y="11201400"/>
          <a:ext cx="1981477" cy="1781424"/>
        </a:xfrm>
        <a:prstGeom prst="rect">
          <a:avLst/>
        </a:prstGeom>
      </xdr:spPr>
    </xdr:pic>
    <xdr:clientData/>
  </xdr:twoCellAnchor>
  <xdr:twoCellAnchor editAs="oneCell">
    <xdr:from>
      <xdr:col>6</xdr:col>
      <xdr:colOff>1227667</xdr:colOff>
      <xdr:row>10</xdr:row>
      <xdr:rowOff>177800</xdr:rowOff>
    </xdr:from>
    <xdr:to>
      <xdr:col>6</xdr:col>
      <xdr:colOff>3209144</xdr:colOff>
      <xdr:row>10</xdr:row>
      <xdr:rowOff>1959224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3ACD9244-D434-49B6-8884-0C66C6598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93134" y="13335000"/>
          <a:ext cx="1981477" cy="1781424"/>
        </a:xfrm>
        <a:prstGeom prst="rect">
          <a:avLst/>
        </a:prstGeom>
      </xdr:spPr>
    </xdr:pic>
    <xdr:clientData/>
  </xdr:twoCellAnchor>
  <xdr:twoCellAnchor editAs="oneCell">
    <xdr:from>
      <xdr:col>6</xdr:col>
      <xdr:colOff>1354667</xdr:colOff>
      <xdr:row>11</xdr:row>
      <xdr:rowOff>254000</xdr:rowOff>
    </xdr:from>
    <xdr:to>
      <xdr:col>6</xdr:col>
      <xdr:colOff>3049502</xdr:colOff>
      <xdr:row>11</xdr:row>
      <xdr:rowOff>3155948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EBFAC126-3197-40E9-8A56-D5E52F171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20134" y="15502467"/>
          <a:ext cx="1694835" cy="2901948"/>
        </a:xfrm>
        <a:prstGeom prst="rect">
          <a:avLst/>
        </a:prstGeom>
      </xdr:spPr>
    </xdr:pic>
    <xdr:clientData/>
  </xdr:twoCellAnchor>
  <xdr:twoCellAnchor editAs="oneCell">
    <xdr:from>
      <xdr:col>6</xdr:col>
      <xdr:colOff>1049866</xdr:colOff>
      <xdr:row>12</xdr:row>
      <xdr:rowOff>220133</xdr:rowOff>
    </xdr:from>
    <xdr:to>
      <xdr:col>6</xdr:col>
      <xdr:colOff>3124199</xdr:colOff>
      <xdr:row>12</xdr:row>
      <xdr:rowOff>3559808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DF65E099-0DBF-466E-B21B-69DDC51DC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615333" y="18846800"/>
          <a:ext cx="2074333" cy="3339675"/>
        </a:xfrm>
        <a:prstGeom prst="rect">
          <a:avLst/>
        </a:prstGeom>
      </xdr:spPr>
    </xdr:pic>
    <xdr:clientData/>
  </xdr:twoCellAnchor>
  <xdr:twoCellAnchor editAs="oneCell">
    <xdr:from>
      <xdr:col>6</xdr:col>
      <xdr:colOff>1338792</xdr:colOff>
      <xdr:row>13</xdr:row>
      <xdr:rowOff>204257</xdr:rowOff>
    </xdr:from>
    <xdr:to>
      <xdr:col>6</xdr:col>
      <xdr:colOff>3295650</xdr:colOff>
      <xdr:row>13</xdr:row>
      <xdr:rowOff>2044798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8150E016-5CAA-45C4-9163-B5074AC89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902142" y="22664207"/>
          <a:ext cx="1956858" cy="1840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2"/>
  <sheetViews>
    <sheetView tabSelected="1" topLeftCell="H1" zoomScale="90" zoomScaleNormal="9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12.7109375" style="1" customWidth="1"/>
    <col min="7" max="7" width="70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61.28515625" customWidth="1"/>
    <col min="14" max="14" width="35.5703125" customWidth="1"/>
    <col min="15" max="15" width="30.42578125" customWidth="1"/>
    <col min="16" max="16" width="35" style="4" customWidth="1"/>
    <col min="17" max="17" width="26.85546875" style="4" customWidth="1"/>
    <col min="18" max="18" width="20.1406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7.42578125" style="5" customWidth="1"/>
  </cols>
  <sheetData>
    <row r="1" spans="1:24" ht="39" customHeight="1" x14ac:dyDescent="0.25">
      <c r="B1" s="76" t="s">
        <v>52</v>
      </c>
      <c r="C1" s="76"/>
      <c r="D1" s="76"/>
      <c r="E1" s="76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52.5" customHeight="1" x14ac:dyDescent="0.25">
      <c r="B2" s="7"/>
      <c r="C2" s="7"/>
      <c r="D2" s="7"/>
      <c r="E2" s="7"/>
      <c r="H2" s="77"/>
      <c r="I2" s="78"/>
      <c r="J2" s="78"/>
      <c r="K2" s="78"/>
      <c r="L2" s="78"/>
      <c r="M2" s="78"/>
      <c r="N2" s="78"/>
      <c r="O2" s="78"/>
      <c r="P2" s="78"/>
      <c r="Q2" s="78"/>
      <c r="R2" s="1"/>
      <c r="T2" s="6"/>
      <c r="U2" s="6"/>
      <c r="V2" s="6"/>
      <c r="W2" s="6"/>
      <c r="X2" s="6"/>
    </row>
    <row r="3" spans="1:24" ht="22.9" customHeight="1" x14ac:dyDescent="0.25">
      <c r="B3" s="8"/>
      <c r="C3" s="9" t="s">
        <v>0</v>
      </c>
      <c r="D3" s="64"/>
      <c r="E3" s="64"/>
      <c r="F3" s="64"/>
      <c r="G3" s="64"/>
      <c r="H3" s="78"/>
      <c r="I3" s="78"/>
      <c r="J3" s="78"/>
      <c r="K3" s="78"/>
      <c r="L3" s="78"/>
      <c r="M3" s="78"/>
      <c r="N3" s="78"/>
      <c r="O3" s="78"/>
      <c r="P3" s="78"/>
      <c r="Q3" s="78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34</v>
      </c>
      <c r="N6" s="19" t="s">
        <v>13</v>
      </c>
      <c r="O6" s="21" t="s">
        <v>14</v>
      </c>
      <c r="P6" s="19" t="s">
        <v>15</v>
      </c>
      <c r="Q6" s="19" t="s">
        <v>38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83.89999999999998" customHeight="1" thickTop="1" x14ac:dyDescent="0.25">
      <c r="A7" s="23"/>
      <c r="B7" s="36">
        <v>1</v>
      </c>
      <c r="C7" s="37" t="s">
        <v>41</v>
      </c>
      <c r="D7" s="38">
        <v>2</v>
      </c>
      <c r="E7" s="39" t="s">
        <v>23</v>
      </c>
      <c r="F7" s="40" t="s">
        <v>53</v>
      </c>
      <c r="G7" s="40"/>
      <c r="H7" s="87"/>
      <c r="I7" s="37" t="s">
        <v>36</v>
      </c>
      <c r="J7" s="37" t="s">
        <v>36</v>
      </c>
      <c r="K7" s="81" t="s">
        <v>35</v>
      </c>
      <c r="L7" s="84" t="s">
        <v>37</v>
      </c>
      <c r="M7" s="73" t="s">
        <v>51</v>
      </c>
      <c r="N7" s="81" t="s">
        <v>64</v>
      </c>
      <c r="O7" s="37" t="s">
        <v>54</v>
      </c>
      <c r="P7" s="37" t="s">
        <v>40</v>
      </c>
      <c r="Q7" s="81" t="s">
        <v>55</v>
      </c>
      <c r="R7" s="57">
        <f t="shared" ref="R7:R14" si="0">D7*S7</f>
        <v>62000</v>
      </c>
      <c r="S7" s="58">
        <v>31000</v>
      </c>
      <c r="T7" s="90"/>
      <c r="U7" s="41">
        <f t="shared" ref="U7:U14" si="1">D7*T7</f>
        <v>0</v>
      </c>
      <c r="V7" s="42" t="str">
        <f>IF(ISNUMBER(T7), IF(T7&gt;S7,"NEVYHOVUJE","VYHOVUJE")," ")</f>
        <v xml:space="preserve"> </v>
      </c>
      <c r="W7" s="73"/>
      <c r="X7" s="39" t="s">
        <v>31</v>
      </c>
    </row>
    <row r="8" spans="1:24" ht="131.44999999999999" customHeight="1" x14ac:dyDescent="0.25">
      <c r="A8" s="23"/>
      <c r="B8" s="43">
        <v>2</v>
      </c>
      <c r="C8" s="44" t="s">
        <v>60</v>
      </c>
      <c r="D8" s="45">
        <v>15</v>
      </c>
      <c r="E8" s="46" t="s">
        <v>23</v>
      </c>
      <c r="F8" s="47" t="s">
        <v>63</v>
      </c>
      <c r="G8" s="47"/>
      <c r="H8" s="88"/>
      <c r="I8" s="44" t="s">
        <v>37</v>
      </c>
      <c r="J8" s="44" t="s">
        <v>36</v>
      </c>
      <c r="K8" s="82"/>
      <c r="L8" s="85"/>
      <c r="M8" s="68"/>
      <c r="N8" s="82"/>
      <c r="O8" s="65" t="s">
        <v>61</v>
      </c>
      <c r="P8" s="65" t="s">
        <v>65</v>
      </c>
      <c r="Q8" s="82"/>
      <c r="R8" s="59">
        <f t="shared" si="0"/>
        <v>22500</v>
      </c>
      <c r="S8" s="60">
        <v>1500</v>
      </c>
      <c r="T8" s="91"/>
      <c r="U8" s="48">
        <f t="shared" si="1"/>
        <v>0</v>
      </c>
      <c r="V8" s="49" t="str">
        <f t="shared" ref="V8:V14" si="2">IF(ISNUMBER(T8), IF(T8&gt;S8,"NEVYHOVUJE","VYHOVUJE")," ")</f>
        <v xml:space="preserve"> </v>
      </c>
      <c r="W8" s="68"/>
      <c r="X8" s="70" t="s">
        <v>32</v>
      </c>
    </row>
    <row r="9" spans="1:24" ht="171" customHeight="1" x14ac:dyDescent="0.25">
      <c r="A9" s="23"/>
      <c r="B9" s="43">
        <v>3</v>
      </c>
      <c r="C9" s="44" t="s">
        <v>42</v>
      </c>
      <c r="D9" s="45">
        <v>31</v>
      </c>
      <c r="E9" s="46" t="s">
        <v>23</v>
      </c>
      <c r="F9" s="47" t="s">
        <v>43</v>
      </c>
      <c r="G9" s="47"/>
      <c r="H9" s="88"/>
      <c r="I9" s="44" t="s">
        <v>37</v>
      </c>
      <c r="J9" s="44" t="s">
        <v>36</v>
      </c>
      <c r="K9" s="82"/>
      <c r="L9" s="85"/>
      <c r="M9" s="68"/>
      <c r="N9" s="82"/>
      <c r="O9" s="44" t="s">
        <v>54</v>
      </c>
      <c r="P9" s="65" t="s">
        <v>40</v>
      </c>
      <c r="Q9" s="82"/>
      <c r="R9" s="59">
        <f t="shared" si="0"/>
        <v>205003</v>
      </c>
      <c r="S9" s="60">
        <v>6613</v>
      </c>
      <c r="T9" s="91"/>
      <c r="U9" s="48">
        <f t="shared" si="1"/>
        <v>0</v>
      </c>
      <c r="V9" s="49" t="str">
        <f t="shared" si="2"/>
        <v xml:space="preserve"> </v>
      </c>
      <c r="W9" s="68"/>
      <c r="X9" s="71"/>
    </row>
    <row r="10" spans="1:24" ht="165.6" customHeight="1" x14ac:dyDescent="0.25">
      <c r="A10" s="23"/>
      <c r="B10" s="43">
        <v>4</v>
      </c>
      <c r="C10" s="44" t="s">
        <v>57</v>
      </c>
      <c r="D10" s="45">
        <v>2</v>
      </c>
      <c r="E10" s="46" t="s">
        <v>23</v>
      </c>
      <c r="F10" s="47" t="s">
        <v>56</v>
      </c>
      <c r="G10" s="47"/>
      <c r="H10" s="88"/>
      <c r="I10" s="44" t="s">
        <v>36</v>
      </c>
      <c r="J10" s="44" t="s">
        <v>36</v>
      </c>
      <c r="K10" s="82"/>
      <c r="L10" s="85"/>
      <c r="M10" s="68"/>
      <c r="N10" s="82"/>
      <c r="O10" s="66" t="s">
        <v>39</v>
      </c>
      <c r="P10" s="66" t="s">
        <v>59</v>
      </c>
      <c r="Q10" s="82"/>
      <c r="R10" s="59">
        <f t="shared" si="0"/>
        <v>3798</v>
      </c>
      <c r="S10" s="60">
        <v>1899</v>
      </c>
      <c r="T10" s="91"/>
      <c r="U10" s="48">
        <f t="shared" si="1"/>
        <v>0</v>
      </c>
      <c r="V10" s="49" t="str">
        <f t="shared" si="2"/>
        <v xml:space="preserve"> </v>
      </c>
      <c r="W10" s="68"/>
      <c r="X10" s="71"/>
    </row>
    <row r="11" spans="1:24" ht="164.45" customHeight="1" x14ac:dyDescent="0.25">
      <c r="A11" s="23"/>
      <c r="B11" s="43">
        <v>5</v>
      </c>
      <c r="C11" s="44" t="s">
        <v>49</v>
      </c>
      <c r="D11" s="45">
        <v>1</v>
      </c>
      <c r="E11" s="44" t="s">
        <v>23</v>
      </c>
      <c r="F11" s="47" t="s">
        <v>58</v>
      </c>
      <c r="G11" s="47"/>
      <c r="H11" s="88"/>
      <c r="I11" s="44" t="s">
        <v>36</v>
      </c>
      <c r="J11" s="44" t="s">
        <v>36</v>
      </c>
      <c r="K11" s="82"/>
      <c r="L11" s="85"/>
      <c r="M11" s="68"/>
      <c r="N11" s="82"/>
      <c r="O11" s="68"/>
      <c r="P11" s="67"/>
      <c r="Q11" s="82"/>
      <c r="R11" s="59">
        <f t="shared" si="0"/>
        <v>1899</v>
      </c>
      <c r="S11" s="60">
        <v>1899</v>
      </c>
      <c r="T11" s="91"/>
      <c r="U11" s="48">
        <f t="shared" si="1"/>
        <v>0</v>
      </c>
      <c r="V11" s="49" t="str">
        <f t="shared" si="2"/>
        <v xml:space="preserve"> </v>
      </c>
      <c r="W11" s="68"/>
      <c r="X11" s="71"/>
    </row>
    <row r="12" spans="1:24" ht="265.89999999999998" customHeight="1" x14ac:dyDescent="0.25">
      <c r="A12" s="23"/>
      <c r="B12" s="43">
        <v>6</v>
      </c>
      <c r="C12" s="44" t="s">
        <v>48</v>
      </c>
      <c r="D12" s="45">
        <v>22</v>
      </c>
      <c r="E12" s="46" t="s">
        <v>23</v>
      </c>
      <c r="F12" s="47" t="s">
        <v>46</v>
      </c>
      <c r="G12" s="47"/>
      <c r="H12" s="88"/>
      <c r="I12" s="44" t="s">
        <v>37</v>
      </c>
      <c r="J12" s="44" t="s">
        <v>36</v>
      </c>
      <c r="K12" s="82"/>
      <c r="L12" s="85"/>
      <c r="M12" s="68"/>
      <c r="N12" s="82"/>
      <c r="O12" s="66" t="s">
        <v>54</v>
      </c>
      <c r="P12" s="66" t="s">
        <v>40</v>
      </c>
      <c r="Q12" s="82"/>
      <c r="R12" s="59">
        <f t="shared" si="0"/>
        <v>138556</v>
      </c>
      <c r="S12" s="60">
        <v>6298</v>
      </c>
      <c r="T12" s="91"/>
      <c r="U12" s="48">
        <f t="shared" si="1"/>
        <v>0</v>
      </c>
      <c r="V12" s="49" t="str">
        <f t="shared" si="2"/>
        <v xml:space="preserve"> </v>
      </c>
      <c r="W12" s="68"/>
      <c r="X12" s="71"/>
    </row>
    <row r="13" spans="1:24" ht="303.60000000000002" customHeight="1" x14ac:dyDescent="0.25">
      <c r="A13" s="23"/>
      <c r="B13" s="43">
        <v>7</v>
      </c>
      <c r="C13" s="44" t="s">
        <v>47</v>
      </c>
      <c r="D13" s="45">
        <v>23</v>
      </c>
      <c r="E13" s="46" t="s">
        <v>23</v>
      </c>
      <c r="F13" s="47" t="s">
        <v>50</v>
      </c>
      <c r="G13" s="47"/>
      <c r="H13" s="88"/>
      <c r="I13" s="44" t="s">
        <v>37</v>
      </c>
      <c r="J13" s="44" t="s">
        <v>36</v>
      </c>
      <c r="K13" s="82"/>
      <c r="L13" s="85"/>
      <c r="M13" s="68"/>
      <c r="N13" s="82"/>
      <c r="O13" s="68"/>
      <c r="P13" s="68"/>
      <c r="Q13" s="82"/>
      <c r="R13" s="59">
        <f t="shared" si="0"/>
        <v>322000</v>
      </c>
      <c r="S13" s="60">
        <v>14000</v>
      </c>
      <c r="T13" s="91"/>
      <c r="U13" s="48">
        <f t="shared" si="1"/>
        <v>0</v>
      </c>
      <c r="V13" s="49" t="str">
        <f t="shared" si="2"/>
        <v xml:space="preserve"> </v>
      </c>
      <c r="W13" s="68"/>
      <c r="X13" s="71"/>
    </row>
    <row r="14" spans="1:24" ht="172.5" customHeight="1" thickBot="1" x14ac:dyDescent="0.3">
      <c r="A14" s="23"/>
      <c r="B14" s="50">
        <v>8</v>
      </c>
      <c r="C14" s="51" t="s">
        <v>44</v>
      </c>
      <c r="D14" s="52">
        <v>1</v>
      </c>
      <c r="E14" s="53" t="s">
        <v>23</v>
      </c>
      <c r="F14" s="54" t="s">
        <v>45</v>
      </c>
      <c r="G14" s="54"/>
      <c r="H14" s="89"/>
      <c r="I14" s="51" t="s">
        <v>37</v>
      </c>
      <c r="J14" s="51" t="s">
        <v>36</v>
      </c>
      <c r="K14" s="83"/>
      <c r="L14" s="86"/>
      <c r="M14" s="69"/>
      <c r="N14" s="83"/>
      <c r="O14" s="69"/>
      <c r="P14" s="69"/>
      <c r="Q14" s="83"/>
      <c r="R14" s="61">
        <f t="shared" si="0"/>
        <v>1899</v>
      </c>
      <c r="S14" s="62">
        <v>1899</v>
      </c>
      <c r="T14" s="92"/>
      <c r="U14" s="55">
        <f t="shared" si="1"/>
        <v>0</v>
      </c>
      <c r="V14" s="56" t="str">
        <f t="shared" si="2"/>
        <v xml:space="preserve"> </v>
      </c>
      <c r="W14" s="69"/>
      <c r="X14" s="72"/>
    </row>
    <row r="15" spans="1:24" ht="13.5" customHeight="1" thickTop="1" thickBot="1" x14ac:dyDescent="0.3">
      <c r="C15"/>
      <c r="D15"/>
      <c r="E15"/>
      <c r="F15"/>
      <c r="G15"/>
      <c r="H15"/>
      <c r="I15"/>
      <c r="J15"/>
      <c r="K15"/>
      <c r="L15"/>
      <c r="P15"/>
      <c r="Q15"/>
      <c r="R15"/>
      <c r="U15" s="24"/>
    </row>
    <row r="16" spans="1:24" ht="60.75" customHeight="1" thickTop="1" thickBot="1" x14ac:dyDescent="0.3">
      <c r="B16" s="79" t="s">
        <v>24</v>
      </c>
      <c r="C16" s="79"/>
      <c r="D16" s="79"/>
      <c r="E16" s="79"/>
      <c r="F16" s="79"/>
      <c r="G16" s="79"/>
      <c r="H16" s="79"/>
      <c r="I16" s="79"/>
      <c r="J16" s="79"/>
      <c r="K16" s="79"/>
      <c r="L16" s="12"/>
      <c r="M16" s="12"/>
      <c r="N16" s="25"/>
      <c r="O16" s="25"/>
      <c r="P16" s="25"/>
      <c r="Q16" s="26"/>
      <c r="R16" s="26"/>
      <c r="S16" s="27" t="s">
        <v>25</v>
      </c>
      <c r="T16" s="80" t="s">
        <v>26</v>
      </c>
      <c r="U16" s="80"/>
      <c r="V16" s="80"/>
      <c r="W16" s="17"/>
    </row>
    <row r="17" spans="2:24" ht="33" customHeight="1" thickTop="1" thickBot="1" x14ac:dyDescent="0.3">
      <c r="B17" s="74" t="s">
        <v>62</v>
      </c>
      <c r="C17" s="74"/>
      <c r="D17" s="74"/>
      <c r="E17" s="74"/>
      <c r="F17" s="74"/>
      <c r="G17" s="74"/>
      <c r="H17" s="74"/>
      <c r="I17" s="63"/>
      <c r="J17" s="63"/>
      <c r="K17" s="28"/>
      <c r="N17" s="29"/>
      <c r="O17" s="29"/>
      <c r="P17" s="29"/>
      <c r="Q17" s="30"/>
      <c r="R17" s="30"/>
      <c r="S17" s="31">
        <f>SUM(R7:R14)</f>
        <v>757655</v>
      </c>
      <c r="T17" s="75">
        <f>SUM(U7:U14)</f>
        <v>0</v>
      </c>
      <c r="U17" s="75"/>
      <c r="V17" s="75"/>
    </row>
    <row r="18" spans="2:24" s="32" customFormat="1" ht="15.75" thickTop="1" x14ac:dyDescent="0.25">
      <c r="B18" s="32" t="s">
        <v>27</v>
      </c>
      <c r="X18" s="33"/>
    </row>
    <row r="19" spans="2:24" s="32" customFormat="1" x14ac:dyDescent="0.25">
      <c r="B19" s="34" t="s">
        <v>28</v>
      </c>
      <c r="C19" s="32" t="s">
        <v>29</v>
      </c>
      <c r="X19" s="33"/>
    </row>
    <row r="20" spans="2:24" s="32" customFormat="1" x14ac:dyDescent="0.25">
      <c r="B20" s="34" t="s">
        <v>28</v>
      </c>
      <c r="C20" s="32" t="s">
        <v>30</v>
      </c>
      <c r="X20" s="33"/>
    </row>
    <row r="21" spans="2:24" s="32" customFormat="1" x14ac:dyDescent="0.25">
      <c r="X21" s="33"/>
    </row>
    <row r="22" spans="2:24" s="32" customFormat="1" x14ac:dyDescent="0.25">
      <c r="X22" s="33"/>
    </row>
    <row r="24" spans="2:24" x14ac:dyDescent="0.25">
      <c r="C24"/>
      <c r="E24"/>
      <c r="F24"/>
      <c r="G24"/>
      <c r="I24"/>
      <c r="J24"/>
      <c r="L24"/>
    </row>
    <row r="25" spans="2:24" x14ac:dyDescent="0.25">
      <c r="C25"/>
      <c r="E25"/>
      <c r="F25"/>
      <c r="G25"/>
      <c r="I25"/>
      <c r="J25"/>
      <c r="L25"/>
    </row>
    <row r="26" spans="2:24" x14ac:dyDescent="0.25">
      <c r="C26"/>
      <c r="E26"/>
      <c r="F26"/>
      <c r="G26"/>
      <c r="I26"/>
      <c r="J26"/>
      <c r="L26"/>
    </row>
    <row r="27" spans="2:24" x14ac:dyDescent="0.25">
      <c r="C27"/>
      <c r="E27"/>
      <c r="F27"/>
      <c r="G27"/>
      <c r="I27"/>
      <c r="J27"/>
      <c r="L27"/>
    </row>
    <row r="28" spans="2:24" x14ac:dyDescent="0.25">
      <c r="C28"/>
      <c r="E28"/>
      <c r="F28"/>
      <c r="G28"/>
      <c r="I28"/>
      <c r="J28"/>
      <c r="L28"/>
    </row>
    <row r="29" spans="2:24" x14ac:dyDescent="0.25">
      <c r="C29"/>
      <c r="E29"/>
      <c r="F29"/>
      <c r="G29"/>
      <c r="I29"/>
      <c r="J29"/>
      <c r="L29"/>
    </row>
    <row r="30" spans="2:24" x14ac:dyDescent="0.25">
      <c r="C30"/>
      <c r="E30"/>
      <c r="F30"/>
      <c r="G30"/>
      <c r="I30"/>
      <c r="J30"/>
      <c r="L30"/>
    </row>
    <row r="31" spans="2:24" x14ac:dyDescent="0.25">
      <c r="C31"/>
      <c r="E31"/>
      <c r="F31"/>
      <c r="G31"/>
      <c r="I31"/>
      <c r="J31"/>
      <c r="L31"/>
    </row>
    <row r="32" spans="2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  <row r="50" spans="3:12" x14ac:dyDescent="0.25">
      <c r="C50"/>
      <c r="E50"/>
      <c r="F50"/>
      <c r="G50"/>
      <c r="I50"/>
      <c r="J50"/>
      <c r="L50"/>
    </row>
    <row r="51" spans="3:12" x14ac:dyDescent="0.25">
      <c r="C51"/>
      <c r="E51"/>
      <c r="F51"/>
      <c r="G51"/>
      <c r="I51"/>
      <c r="J51"/>
      <c r="L51"/>
    </row>
    <row r="52" spans="3:12" x14ac:dyDescent="0.25">
      <c r="C52"/>
      <c r="E52"/>
      <c r="F52"/>
      <c r="G52"/>
      <c r="I52"/>
      <c r="J52"/>
      <c r="L52"/>
    </row>
  </sheetData>
  <sheetProtection algorithmName="SHA-512" hashValue="CPqBELAVXwx2+TncFZGBk7r897pu1qYVUCaRN0hB6fX+Pb+XJkg3b/JZhnn3zBQNytb21dzqAXTjgVUFiZDaUQ==" saltValue="LqrlU/yfqy8l/SHhUrIdoQ==" spinCount="100000" sheet="1" objects="1" scenarios="1" selectLockedCells="1"/>
  <mergeCells count="17">
    <mergeCell ref="B17:H17"/>
    <mergeCell ref="T17:V17"/>
    <mergeCell ref="B1:E1"/>
    <mergeCell ref="H2:Q3"/>
    <mergeCell ref="B16:K16"/>
    <mergeCell ref="T16:V16"/>
    <mergeCell ref="K7:K14"/>
    <mergeCell ref="L7:L14"/>
    <mergeCell ref="M7:M14"/>
    <mergeCell ref="N7:N14"/>
    <mergeCell ref="Q7:Q14"/>
    <mergeCell ref="O10:O11"/>
    <mergeCell ref="P10:P11"/>
    <mergeCell ref="O12:O14"/>
    <mergeCell ref="P12:P14"/>
    <mergeCell ref="X8:X14"/>
    <mergeCell ref="W7:W14"/>
  </mergeCells>
  <phoneticPr fontId="11" type="noConversion"/>
  <conditionalFormatting sqref="D8 D10:D12 D14 B7:B14">
    <cfRule type="expression" dxfId="14" priority="6">
      <formula>LEN(TRIM(B7))=0</formula>
    </cfRule>
  </conditionalFormatting>
  <conditionalFormatting sqref="B7:B14">
    <cfRule type="cellIs" dxfId="13" priority="7" operator="greaterThanOrEqual">
      <formula>1</formula>
    </cfRule>
  </conditionalFormatting>
  <conditionalFormatting sqref="H7:H14">
    <cfRule type="expression" dxfId="12" priority="10">
      <formula>LEN(TRIM(H7))=0</formula>
    </cfRule>
    <cfRule type="expression" dxfId="11" priority="12">
      <formula>LEN(TRIM(H7))&gt;0</formula>
    </cfRule>
    <cfRule type="expression" dxfId="10" priority="13">
      <formula>LEN(TRIM(H7))&gt;0</formula>
    </cfRule>
    <cfRule type="expression" dxfId="9" priority="14">
      <formula>LEN(TRIM(H7))&gt;0</formula>
    </cfRule>
  </conditionalFormatting>
  <conditionalFormatting sqref="I7:I14">
    <cfRule type="containsText" dxfId="8" priority="18" operator="containsText" text="ANO">
      <formula>NOT(ISERROR(SEARCH("ANO",I7)))</formula>
    </cfRule>
  </conditionalFormatting>
  <conditionalFormatting sqref="T7:T14">
    <cfRule type="expression" dxfId="7" priority="15">
      <formula>LEN(TRIM(T7))=0</formula>
    </cfRule>
    <cfRule type="expression" dxfId="6" priority="16">
      <formula>LEN(TRIM(T7))&gt;0</formula>
    </cfRule>
    <cfRule type="expression" dxfId="5" priority="17">
      <formula>LEN(TRIM(T7))&gt;0</formula>
    </cfRule>
  </conditionalFormatting>
  <conditionalFormatting sqref="V7:V14">
    <cfRule type="cellIs" dxfId="4" priority="8" operator="equal">
      <formula>"VYHOVUJE"</formula>
    </cfRule>
    <cfRule type="cellIs" dxfId="3" priority="9" operator="equal">
      <formula>"NEVYHOVUJE"</formula>
    </cfRule>
  </conditionalFormatting>
  <conditionalFormatting sqref="D7">
    <cfRule type="expression" dxfId="2" priority="4">
      <formula>LEN(TRIM(D7))=0</formula>
    </cfRule>
  </conditionalFormatting>
  <conditionalFormatting sqref="D9">
    <cfRule type="expression" dxfId="1" priority="3">
      <formula>LEN(TRIM(D9))=0</formula>
    </cfRule>
  </conditionalFormatting>
  <conditionalFormatting sqref="D13">
    <cfRule type="expression" dxfId="0" priority="1">
      <formula>LEN(TRIM(D13))=0</formula>
    </cfRule>
  </conditionalFormatting>
  <dataValidations count="4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E7:E14" xr:uid="{00000000-0002-0000-0000-000001000000}">
      <formula1>"ks,bal,sada,"</formula1>
      <formula2>0</formula2>
    </dataValidation>
    <dataValidation type="list" showInputMessage="1" showErrorMessage="1" sqref="I7:J14" xr:uid="{00000000-0002-0000-0000-000000000000}">
      <formula1>"ANO,NE"</formula1>
      <formula2>0</formula2>
    </dataValidation>
    <dataValidation type="list" allowBlank="1" showInputMessage="1" showErrorMessage="1" sqref="X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1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2024-09-26T11:14:54Z</cp:lastPrinted>
  <dcterms:created xsi:type="dcterms:W3CDTF">2014-03-05T12:43:32Z</dcterms:created>
  <dcterms:modified xsi:type="dcterms:W3CDTF">2024-10-16T07:41:41Z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